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roboczy na 2017" sheetId="12" r:id="rId1"/>
  </sheets>
  <calcPr calcId="125725"/>
</workbook>
</file>

<file path=xl/calcChain.xml><?xml version="1.0" encoding="utf-8"?>
<calcChain xmlns="http://schemas.openxmlformats.org/spreadsheetml/2006/main">
  <c r="E25" i="12"/>
  <c r="F25"/>
  <c r="F22"/>
  <c r="E22"/>
  <c r="F28"/>
  <c r="E28"/>
  <c r="F19"/>
  <c r="E19"/>
  <c r="F30"/>
  <c r="E30"/>
  <c r="F29"/>
  <c r="E29"/>
  <c r="F26"/>
  <c r="E26"/>
  <c r="F20"/>
  <c r="E20"/>
  <c r="F21"/>
  <c r="E21"/>
  <c r="F11"/>
  <c r="E11"/>
  <c r="F31"/>
  <c r="E31"/>
  <c r="F17"/>
  <c r="E17"/>
  <c r="F16"/>
  <c r="E16"/>
  <c r="F27"/>
  <c r="E27"/>
  <c r="F23"/>
  <c r="E23"/>
  <c r="F6"/>
  <c r="E6"/>
  <c r="F12"/>
  <c r="E12"/>
  <c r="F7"/>
  <c r="E7"/>
  <c r="F13"/>
  <c r="E13"/>
  <c r="F18"/>
  <c r="E18"/>
  <c r="F15"/>
  <c r="E15"/>
  <c r="F24"/>
  <c r="E24"/>
  <c r="F14"/>
  <c r="E14"/>
  <c r="F9"/>
  <c r="E9"/>
  <c r="F10"/>
  <c r="E10"/>
  <c r="F5"/>
  <c r="E5"/>
  <c r="F8"/>
  <c r="E8"/>
  <c r="F4"/>
  <c r="E4"/>
  <c r="F32" l="1"/>
  <c r="G25" s="1"/>
  <c r="H25" l="1"/>
  <c r="I25" s="1"/>
  <c r="G19"/>
  <c r="G29"/>
  <c r="G11"/>
  <c r="G17"/>
  <c r="G15"/>
  <c r="G9"/>
  <c r="G30"/>
  <c r="G26"/>
  <c r="G23"/>
  <c r="G7"/>
  <c r="G10"/>
  <c r="G22"/>
  <c r="G16"/>
  <c r="G4"/>
  <c r="G8"/>
  <c r="G31"/>
  <c r="G18"/>
  <c r="G20"/>
  <c r="G14"/>
  <c r="G6"/>
  <c r="G12"/>
  <c r="G5"/>
  <c r="G13"/>
  <c r="G28"/>
  <c r="G27"/>
  <c r="G24"/>
  <c r="G21"/>
  <c r="H28" l="1"/>
  <c r="H6"/>
  <c r="I6" s="1"/>
  <c r="H18"/>
  <c r="I18" s="1"/>
  <c r="H22"/>
  <c r="I22" s="1"/>
  <c r="H26"/>
  <c r="I26" s="1"/>
  <c r="H17"/>
  <c r="H27"/>
  <c r="I27" s="1"/>
  <c r="H12"/>
  <c r="I12" s="1"/>
  <c r="H20"/>
  <c r="I20" s="1"/>
  <c r="H8"/>
  <c r="I8" s="1"/>
  <c r="H23"/>
  <c r="I23" s="1"/>
  <c r="H15"/>
  <c r="I15" s="1"/>
  <c r="H19"/>
  <c r="I19" s="1"/>
  <c r="H24"/>
  <c r="H5"/>
  <c r="I5" s="1"/>
  <c r="H31"/>
  <c r="I31" s="1"/>
  <c r="H7"/>
  <c r="H9"/>
  <c r="I9" s="1"/>
  <c r="H29"/>
  <c r="G32"/>
  <c r="H4"/>
  <c r="H21"/>
  <c r="I21" s="1"/>
  <c r="H13"/>
  <c r="I13" s="1"/>
  <c r="H14"/>
  <c r="I14" s="1"/>
  <c r="H16"/>
  <c r="I16" s="1"/>
  <c r="H10"/>
  <c r="I10" s="1"/>
  <c r="H30"/>
  <c r="I30" s="1"/>
  <c r="H11"/>
  <c r="I11" s="1"/>
  <c r="H32" l="1"/>
  <c r="I32" s="1"/>
</calcChain>
</file>

<file path=xl/sharedStrings.xml><?xml version="1.0" encoding="utf-8"?>
<sst xmlns="http://schemas.openxmlformats.org/spreadsheetml/2006/main" count="35" uniqueCount="35">
  <si>
    <t>m-ce woj.</t>
  </si>
  <si>
    <t>Klub</t>
  </si>
  <si>
    <t>MKS MOS Wrocław</t>
  </si>
  <si>
    <t>MKS Osa Zgorzelec</t>
  </si>
  <si>
    <t>WKS Śląsk</t>
  </si>
  <si>
    <t>MKS Bolesłaviec</t>
  </si>
  <si>
    <t>MLKS Sokół Lubin</t>
  </si>
  <si>
    <t>LKS Górnik Wałbrzych</t>
  </si>
  <si>
    <t>GLKS Świdnica</t>
  </si>
  <si>
    <t>MKS Piast Lwówek Śl.</t>
  </si>
  <si>
    <t>MKL 12 Jelenia Góra</t>
  </si>
  <si>
    <t>SS MKS Parasol Wrocław</t>
  </si>
  <si>
    <t>WLKS Wrocław</t>
  </si>
  <si>
    <t>SL GKS Olsza Olszyna</t>
  </si>
  <si>
    <t>MLKS Echo Twardogóra</t>
  </si>
  <si>
    <t>LKS Polkowice</t>
  </si>
  <si>
    <t>BSZS Szerszeń Bogatynia</t>
  </si>
  <si>
    <t>MLKS Rakowice</t>
  </si>
  <si>
    <t>ULKS Muflon Bielawa</t>
  </si>
  <si>
    <t>UKS Sprint Legnica</t>
  </si>
  <si>
    <t>UKS Nowogrodziec</t>
  </si>
  <si>
    <t>WKS Oleśniczanka</t>
  </si>
  <si>
    <t>UKS Piast Bolków</t>
  </si>
  <si>
    <t>MKS Piast Głogów</t>
  </si>
  <si>
    <t>suma</t>
  </si>
  <si>
    <t>średnia</t>
  </si>
  <si>
    <t>Miejsca</t>
  </si>
  <si>
    <t>procent populacji</t>
  </si>
  <si>
    <t>MULKS Olimpia Świdnica</t>
  </si>
  <si>
    <t>UKS Orlica Domaniów</t>
  </si>
  <si>
    <t>GKS Start Długołęka</t>
  </si>
  <si>
    <t>MLKS Polonia Środa Śląska</t>
  </si>
  <si>
    <t>UKS przy SP Międzybórz</t>
  </si>
  <si>
    <t>UKS Sokół Żmigród</t>
  </si>
  <si>
    <t>KWM na 2017 za 2015-2016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</si>
</sst>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2" applyFont="1" applyFill="1" applyBorder="1" applyAlignment="1">
      <alignment wrapText="1"/>
    </xf>
    <xf numFmtId="0" fontId="9" fillId="3" borderId="1" xfId="0" applyFont="1" applyFill="1" applyBorder="1"/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A4" sqref="A4"/>
    </sheetView>
  </sheetViews>
  <sheetFormatPr defaultRowHeight="14.25"/>
  <cols>
    <col min="1" max="1" width="6" style="1" customWidth="1"/>
    <col min="2" max="2" width="28.5703125" style="2" customWidth="1"/>
    <col min="3" max="3" width="9.85546875" style="8" customWidth="1"/>
    <col min="4" max="4" width="10.42578125" style="8" customWidth="1"/>
    <col min="5" max="6" width="9.140625" style="8"/>
    <col min="7" max="7" width="11.85546875" style="8" customWidth="1"/>
    <col min="8" max="8" width="9.140625" style="8"/>
    <col min="9" max="9" width="6.140625" style="8" customWidth="1"/>
    <col min="10" max="16384" width="9.140625" style="2"/>
  </cols>
  <sheetData>
    <row r="1" spans="1:9" ht="15">
      <c r="A1" s="20" t="s">
        <v>34</v>
      </c>
      <c r="C1" s="19"/>
    </row>
    <row r="2" spans="1:9" ht="24.75" customHeight="1">
      <c r="H2" s="7">
        <v>62</v>
      </c>
      <c r="I2" s="7"/>
    </row>
    <row r="3" spans="1:9" ht="33.75" customHeight="1">
      <c r="A3" s="3" t="s">
        <v>0</v>
      </c>
      <c r="B3" s="4" t="s">
        <v>1</v>
      </c>
      <c r="C3" s="4">
        <v>2016</v>
      </c>
      <c r="D3" s="4">
        <v>2015</v>
      </c>
      <c r="E3" s="6" t="s">
        <v>24</v>
      </c>
      <c r="F3" s="6" t="s">
        <v>25</v>
      </c>
      <c r="G3" s="16" t="s">
        <v>27</v>
      </c>
      <c r="H3" s="6" t="s">
        <v>26</v>
      </c>
      <c r="I3" s="6"/>
    </row>
    <row r="4" spans="1:9" ht="15">
      <c r="A4" s="24">
        <v>1</v>
      </c>
      <c r="B4" s="25" t="s">
        <v>5</v>
      </c>
      <c r="C4" s="26">
        <v>54</v>
      </c>
      <c r="D4" s="26">
        <v>47</v>
      </c>
      <c r="E4" s="27">
        <f t="shared" ref="E4:E31" si="0">SUM(C4,D4)</f>
        <v>101</v>
      </c>
      <c r="F4" s="28">
        <f t="shared" ref="F4:F31" si="1">AVERAGE(C4:D4)</f>
        <v>50.5</v>
      </c>
      <c r="G4" s="29">
        <f t="shared" ref="G4:G31" si="2">F4/$F$32</f>
        <v>0.14503159103963237</v>
      </c>
      <c r="H4" s="27">
        <f t="shared" ref="H4:H31" si="3">G4*$H$2</f>
        <v>8.9919586444572062</v>
      </c>
      <c r="I4" s="30">
        <v>9</v>
      </c>
    </row>
    <row r="5" spans="1:9" ht="15">
      <c r="A5" s="24">
        <v>2</v>
      </c>
      <c r="B5" s="25" t="s">
        <v>3</v>
      </c>
      <c r="C5" s="26">
        <v>41.5</v>
      </c>
      <c r="D5" s="26">
        <v>43</v>
      </c>
      <c r="E5" s="27">
        <f t="shared" si="0"/>
        <v>84.5</v>
      </c>
      <c r="F5" s="28">
        <f t="shared" si="1"/>
        <v>42.25</v>
      </c>
      <c r="G5" s="29">
        <f t="shared" si="2"/>
        <v>0.121338311315336</v>
      </c>
      <c r="H5" s="27">
        <f t="shared" si="3"/>
        <v>7.5229753015508321</v>
      </c>
      <c r="I5" s="30">
        <f>ROUND(H5,0)</f>
        <v>8</v>
      </c>
    </row>
    <row r="6" spans="1:9" ht="15">
      <c r="A6" s="24">
        <v>3</v>
      </c>
      <c r="B6" s="25" t="s">
        <v>21</v>
      </c>
      <c r="C6" s="26">
        <v>32</v>
      </c>
      <c r="D6" s="26">
        <v>16</v>
      </c>
      <c r="E6" s="27">
        <f t="shared" si="0"/>
        <v>48</v>
      </c>
      <c r="F6" s="28">
        <f t="shared" si="1"/>
        <v>24</v>
      </c>
      <c r="G6" s="29">
        <f t="shared" si="2"/>
        <v>6.8925904652498551E-2</v>
      </c>
      <c r="H6" s="27">
        <f t="shared" si="3"/>
        <v>4.2734060884549105</v>
      </c>
      <c r="I6" s="30">
        <f>ROUND(H6,0)</f>
        <v>4</v>
      </c>
    </row>
    <row r="7" spans="1:9" ht="15">
      <c r="A7" s="24">
        <v>4</v>
      </c>
      <c r="B7" s="25" t="s">
        <v>9</v>
      </c>
      <c r="C7" s="26">
        <v>21</v>
      </c>
      <c r="D7" s="26">
        <v>26</v>
      </c>
      <c r="E7" s="27">
        <f t="shared" si="0"/>
        <v>47</v>
      </c>
      <c r="F7" s="28">
        <f t="shared" si="1"/>
        <v>23.5</v>
      </c>
      <c r="G7" s="29">
        <f t="shared" si="2"/>
        <v>6.7489948305571507E-2</v>
      </c>
      <c r="H7" s="27">
        <f t="shared" si="3"/>
        <v>4.1843767949454334</v>
      </c>
      <c r="I7" s="30">
        <v>4</v>
      </c>
    </row>
    <row r="8" spans="1:9" ht="15">
      <c r="A8" s="24">
        <v>5</v>
      </c>
      <c r="B8" s="25" t="s">
        <v>7</v>
      </c>
      <c r="C8" s="26">
        <v>17</v>
      </c>
      <c r="D8" s="26">
        <v>28</v>
      </c>
      <c r="E8" s="27">
        <f t="shared" si="0"/>
        <v>45</v>
      </c>
      <c r="F8" s="28">
        <f t="shared" si="1"/>
        <v>22.5</v>
      </c>
      <c r="G8" s="29">
        <f t="shared" si="2"/>
        <v>6.4618035611717389E-2</v>
      </c>
      <c r="H8" s="27">
        <f t="shared" si="3"/>
        <v>4.0063182079264781</v>
      </c>
      <c r="I8" s="30">
        <f t="shared" ref="I8:I16" si="4">ROUND(H8,0)</f>
        <v>4</v>
      </c>
    </row>
    <row r="9" spans="1:9" ht="15">
      <c r="A9" s="24">
        <v>6</v>
      </c>
      <c r="B9" s="25" t="s">
        <v>2</v>
      </c>
      <c r="C9" s="26">
        <v>22.5</v>
      </c>
      <c r="D9" s="26">
        <v>19</v>
      </c>
      <c r="E9" s="27">
        <f t="shared" si="0"/>
        <v>41.5</v>
      </c>
      <c r="F9" s="28">
        <f t="shared" si="1"/>
        <v>20.75</v>
      </c>
      <c r="G9" s="29">
        <f t="shared" si="2"/>
        <v>5.9592188397472712E-2</v>
      </c>
      <c r="H9" s="27">
        <f t="shared" si="3"/>
        <v>3.6947156806433084</v>
      </c>
      <c r="I9" s="30">
        <f t="shared" si="4"/>
        <v>4</v>
      </c>
    </row>
    <row r="10" spans="1:9" ht="15">
      <c r="A10" s="24">
        <v>7</v>
      </c>
      <c r="B10" s="25" t="s">
        <v>11</v>
      </c>
      <c r="C10" s="26">
        <v>14</v>
      </c>
      <c r="D10" s="26">
        <v>24</v>
      </c>
      <c r="E10" s="27">
        <f t="shared" si="0"/>
        <v>38</v>
      </c>
      <c r="F10" s="28">
        <f t="shared" si="1"/>
        <v>19</v>
      </c>
      <c r="G10" s="29">
        <f t="shared" si="2"/>
        <v>5.456634118322802E-2</v>
      </c>
      <c r="H10" s="27">
        <f t="shared" si="3"/>
        <v>3.3831131533601373</v>
      </c>
      <c r="I10" s="30">
        <f t="shared" si="4"/>
        <v>3</v>
      </c>
    </row>
    <row r="11" spans="1:9" ht="15">
      <c r="A11" s="24">
        <v>8</v>
      </c>
      <c r="B11" s="25" t="s">
        <v>12</v>
      </c>
      <c r="C11" s="26">
        <v>19</v>
      </c>
      <c r="D11" s="26">
        <v>18.2</v>
      </c>
      <c r="E11" s="27">
        <f t="shared" si="0"/>
        <v>37.200000000000003</v>
      </c>
      <c r="F11" s="28">
        <f t="shared" si="1"/>
        <v>18.600000000000001</v>
      </c>
      <c r="G11" s="29">
        <f t="shared" si="2"/>
        <v>5.3417576105686385E-2</v>
      </c>
      <c r="H11" s="27">
        <f t="shared" si="3"/>
        <v>3.311889718552556</v>
      </c>
      <c r="I11" s="30">
        <f t="shared" si="4"/>
        <v>3</v>
      </c>
    </row>
    <row r="12" spans="1:9" ht="15">
      <c r="A12" s="24">
        <v>9</v>
      </c>
      <c r="B12" s="25" t="s">
        <v>16</v>
      </c>
      <c r="C12" s="26">
        <v>11</v>
      </c>
      <c r="D12" s="26">
        <v>25</v>
      </c>
      <c r="E12" s="27">
        <f t="shared" si="0"/>
        <v>36</v>
      </c>
      <c r="F12" s="28">
        <f t="shared" si="1"/>
        <v>18</v>
      </c>
      <c r="G12" s="29">
        <f t="shared" si="2"/>
        <v>5.1694428489373917E-2</v>
      </c>
      <c r="H12" s="27">
        <f t="shared" si="3"/>
        <v>3.2050545663411829</v>
      </c>
      <c r="I12" s="30">
        <f t="shared" si="4"/>
        <v>3</v>
      </c>
    </row>
    <row r="13" spans="1:9" ht="15">
      <c r="A13" s="24">
        <v>10</v>
      </c>
      <c r="B13" s="25" t="s">
        <v>14</v>
      </c>
      <c r="C13" s="26">
        <v>15</v>
      </c>
      <c r="D13" s="26">
        <v>15</v>
      </c>
      <c r="E13" s="27">
        <f t="shared" si="0"/>
        <v>30</v>
      </c>
      <c r="F13" s="28">
        <f t="shared" si="1"/>
        <v>15</v>
      </c>
      <c r="G13" s="29">
        <f t="shared" si="2"/>
        <v>4.30786904078116E-2</v>
      </c>
      <c r="H13" s="27">
        <f t="shared" si="3"/>
        <v>2.6708788052843193</v>
      </c>
      <c r="I13" s="30">
        <f t="shared" si="4"/>
        <v>3</v>
      </c>
    </row>
    <row r="14" spans="1:9" ht="15">
      <c r="A14" s="31">
        <v>11</v>
      </c>
      <c r="B14" s="32" t="s">
        <v>6</v>
      </c>
      <c r="C14" s="33">
        <v>10</v>
      </c>
      <c r="D14" s="33">
        <v>14</v>
      </c>
      <c r="E14" s="34">
        <f t="shared" si="0"/>
        <v>24</v>
      </c>
      <c r="F14" s="35">
        <f t="shared" si="1"/>
        <v>12</v>
      </c>
      <c r="G14" s="36">
        <f t="shared" si="2"/>
        <v>3.4462952326249276E-2</v>
      </c>
      <c r="H14" s="34">
        <f t="shared" si="3"/>
        <v>2.1367030442274553</v>
      </c>
      <c r="I14" s="37">
        <f t="shared" si="4"/>
        <v>2</v>
      </c>
    </row>
    <row r="15" spans="1:9" ht="15">
      <c r="A15" s="31">
        <v>12</v>
      </c>
      <c r="B15" s="32" t="s">
        <v>13</v>
      </c>
      <c r="C15" s="33">
        <v>12</v>
      </c>
      <c r="D15" s="33">
        <v>12</v>
      </c>
      <c r="E15" s="34">
        <f t="shared" si="0"/>
        <v>24</v>
      </c>
      <c r="F15" s="35">
        <f t="shared" si="1"/>
        <v>12</v>
      </c>
      <c r="G15" s="36">
        <f t="shared" si="2"/>
        <v>3.4462952326249276E-2</v>
      </c>
      <c r="H15" s="34">
        <f t="shared" si="3"/>
        <v>2.1367030442274553</v>
      </c>
      <c r="I15" s="37">
        <f t="shared" si="4"/>
        <v>2</v>
      </c>
    </row>
    <row r="16" spans="1:9" ht="15">
      <c r="A16" s="31">
        <v>13</v>
      </c>
      <c r="B16" s="32" t="s">
        <v>23</v>
      </c>
      <c r="C16" s="33">
        <v>8</v>
      </c>
      <c r="D16" s="33">
        <v>9</v>
      </c>
      <c r="E16" s="34">
        <f t="shared" si="0"/>
        <v>17</v>
      </c>
      <c r="F16" s="35">
        <f t="shared" si="1"/>
        <v>8.5</v>
      </c>
      <c r="G16" s="36">
        <f t="shared" si="2"/>
        <v>2.4411257897759903E-2</v>
      </c>
      <c r="H16" s="34">
        <f t="shared" si="3"/>
        <v>1.513497989661114</v>
      </c>
      <c r="I16" s="37">
        <f t="shared" si="4"/>
        <v>2</v>
      </c>
    </row>
    <row r="17" spans="1:9" ht="15">
      <c r="A17" s="31">
        <v>14</v>
      </c>
      <c r="B17" s="32" t="s">
        <v>4</v>
      </c>
      <c r="C17" s="33">
        <v>9</v>
      </c>
      <c r="D17" s="33">
        <v>8</v>
      </c>
      <c r="E17" s="34">
        <f t="shared" si="0"/>
        <v>17</v>
      </c>
      <c r="F17" s="35">
        <f t="shared" si="1"/>
        <v>8.5</v>
      </c>
      <c r="G17" s="36">
        <f t="shared" si="2"/>
        <v>2.4411257897759903E-2</v>
      </c>
      <c r="H17" s="34">
        <f t="shared" si="3"/>
        <v>1.513497989661114</v>
      </c>
      <c r="I17" s="37">
        <v>2</v>
      </c>
    </row>
    <row r="18" spans="1:9" ht="15">
      <c r="A18" s="31">
        <v>15</v>
      </c>
      <c r="B18" s="32" t="s">
        <v>15</v>
      </c>
      <c r="C18" s="33">
        <v>11</v>
      </c>
      <c r="D18" s="33">
        <v>5</v>
      </c>
      <c r="E18" s="34">
        <f t="shared" si="0"/>
        <v>16</v>
      </c>
      <c r="F18" s="35">
        <f t="shared" si="1"/>
        <v>8</v>
      </c>
      <c r="G18" s="36">
        <f t="shared" si="2"/>
        <v>2.2975301550832852E-2</v>
      </c>
      <c r="H18" s="34">
        <f t="shared" si="3"/>
        <v>1.4244686961516368</v>
      </c>
      <c r="I18" s="37">
        <f t="shared" ref="I18:I23" si="5">ROUND(H18,0)</f>
        <v>1</v>
      </c>
    </row>
    <row r="19" spans="1:9" ht="15">
      <c r="A19" s="31">
        <v>16</v>
      </c>
      <c r="B19" s="38" t="s">
        <v>33</v>
      </c>
      <c r="C19" s="33">
        <v>5</v>
      </c>
      <c r="D19" s="33">
        <v>11</v>
      </c>
      <c r="E19" s="34">
        <f t="shared" si="0"/>
        <v>16</v>
      </c>
      <c r="F19" s="35">
        <f t="shared" si="1"/>
        <v>8</v>
      </c>
      <c r="G19" s="36">
        <f t="shared" si="2"/>
        <v>2.2975301550832852E-2</v>
      </c>
      <c r="H19" s="34">
        <f t="shared" si="3"/>
        <v>1.4244686961516368</v>
      </c>
      <c r="I19" s="37">
        <f t="shared" si="5"/>
        <v>1</v>
      </c>
    </row>
    <row r="20" spans="1:9" ht="15">
      <c r="A20" s="31">
        <v>17</v>
      </c>
      <c r="B20" s="32" t="s">
        <v>22</v>
      </c>
      <c r="C20" s="33">
        <v>2</v>
      </c>
      <c r="D20" s="33">
        <v>11</v>
      </c>
      <c r="E20" s="34">
        <f t="shared" si="0"/>
        <v>13</v>
      </c>
      <c r="F20" s="35">
        <f t="shared" si="1"/>
        <v>6.5</v>
      </c>
      <c r="G20" s="36">
        <f t="shared" si="2"/>
        <v>1.8667432510051693E-2</v>
      </c>
      <c r="H20" s="34">
        <f t="shared" si="3"/>
        <v>1.1573808156232051</v>
      </c>
      <c r="I20" s="37">
        <f t="shared" si="5"/>
        <v>1</v>
      </c>
    </row>
    <row r="21" spans="1:9" ht="15">
      <c r="A21" s="31">
        <v>18</v>
      </c>
      <c r="B21" s="32" t="s">
        <v>20</v>
      </c>
      <c r="C21" s="33">
        <v>8</v>
      </c>
      <c r="D21" s="33">
        <v>4</v>
      </c>
      <c r="E21" s="34">
        <f t="shared" si="0"/>
        <v>12</v>
      </c>
      <c r="F21" s="35">
        <f t="shared" si="1"/>
        <v>6</v>
      </c>
      <c r="G21" s="36">
        <f t="shared" si="2"/>
        <v>1.7231476163124638E-2</v>
      </c>
      <c r="H21" s="34">
        <f t="shared" si="3"/>
        <v>1.0683515221137276</v>
      </c>
      <c r="I21" s="37">
        <f t="shared" si="5"/>
        <v>1</v>
      </c>
    </row>
    <row r="22" spans="1:9" ht="15">
      <c r="A22" s="31">
        <v>19</v>
      </c>
      <c r="B22" s="39" t="s">
        <v>29</v>
      </c>
      <c r="C22" s="33">
        <v>6</v>
      </c>
      <c r="D22" s="33">
        <v>4.2</v>
      </c>
      <c r="E22" s="34">
        <f t="shared" si="0"/>
        <v>10.199999999999999</v>
      </c>
      <c r="F22" s="35">
        <f t="shared" si="1"/>
        <v>5.0999999999999996</v>
      </c>
      <c r="G22" s="36">
        <f t="shared" si="2"/>
        <v>1.4646754738655942E-2</v>
      </c>
      <c r="H22" s="34">
        <f t="shared" si="3"/>
        <v>0.90809879379666836</v>
      </c>
      <c r="I22" s="37">
        <f t="shared" si="5"/>
        <v>1</v>
      </c>
    </row>
    <row r="23" spans="1:9" ht="15">
      <c r="A23" s="31">
        <v>20</v>
      </c>
      <c r="B23" s="32" t="s">
        <v>19</v>
      </c>
      <c r="C23" s="33">
        <v>3</v>
      </c>
      <c r="D23" s="33">
        <v>5</v>
      </c>
      <c r="E23" s="34">
        <f t="shared" si="0"/>
        <v>8</v>
      </c>
      <c r="F23" s="35">
        <f t="shared" si="1"/>
        <v>4</v>
      </c>
      <c r="G23" s="36">
        <f t="shared" si="2"/>
        <v>1.1487650775416426E-2</v>
      </c>
      <c r="H23" s="34">
        <f t="shared" si="3"/>
        <v>0.71223434807581842</v>
      </c>
      <c r="I23" s="37">
        <f t="shared" si="5"/>
        <v>1</v>
      </c>
    </row>
    <row r="24" spans="1:9" ht="15">
      <c r="A24" s="31">
        <v>21</v>
      </c>
      <c r="B24" s="32" t="s">
        <v>10</v>
      </c>
      <c r="C24" s="33">
        <v>5</v>
      </c>
      <c r="D24" s="33">
        <v>2</v>
      </c>
      <c r="E24" s="34">
        <f t="shared" si="0"/>
        <v>7</v>
      </c>
      <c r="F24" s="35">
        <f t="shared" si="1"/>
        <v>3.5</v>
      </c>
      <c r="G24" s="36">
        <f t="shared" si="2"/>
        <v>1.0051694428489372E-2</v>
      </c>
      <c r="H24" s="34">
        <f t="shared" si="3"/>
        <v>0.62320505456634112</v>
      </c>
      <c r="I24" s="37">
        <v>1</v>
      </c>
    </row>
    <row r="25" spans="1:9" ht="15">
      <c r="A25" s="31">
        <v>22</v>
      </c>
      <c r="B25" s="32" t="s">
        <v>30</v>
      </c>
      <c r="C25" s="33">
        <v>7</v>
      </c>
      <c r="D25" s="33">
        <v>0</v>
      </c>
      <c r="E25" s="34">
        <f t="shared" si="0"/>
        <v>7</v>
      </c>
      <c r="F25" s="35">
        <f t="shared" si="1"/>
        <v>3.5</v>
      </c>
      <c r="G25" s="36">
        <f t="shared" si="2"/>
        <v>1.0051694428489372E-2</v>
      </c>
      <c r="H25" s="34">
        <f t="shared" si="3"/>
        <v>0.62320505456634112</v>
      </c>
      <c r="I25" s="37">
        <f>ROUND(H25,0)</f>
        <v>1</v>
      </c>
    </row>
    <row r="26" spans="1:9" ht="15">
      <c r="A26" s="17">
        <v>23</v>
      </c>
      <c r="B26" s="15" t="s">
        <v>28</v>
      </c>
      <c r="C26" s="22">
        <v>0</v>
      </c>
      <c r="D26" s="22">
        <v>4</v>
      </c>
      <c r="E26" s="9">
        <f t="shared" si="0"/>
        <v>4</v>
      </c>
      <c r="F26" s="10">
        <f t="shared" si="1"/>
        <v>2</v>
      </c>
      <c r="G26" s="12">
        <f t="shared" si="2"/>
        <v>5.7438253877082129E-3</v>
      </c>
      <c r="H26" s="9">
        <f t="shared" si="3"/>
        <v>0.35611717403790921</v>
      </c>
      <c r="I26" s="21">
        <f>ROUND(H26,0)</f>
        <v>0</v>
      </c>
    </row>
    <row r="27" spans="1:9" ht="15">
      <c r="A27" s="17">
        <v>24</v>
      </c>
      <c r="B27" s="5" t="s">
        <v>18</v>
      </c>
      <c r="C27" s="22">
        <v>2</v>
      </c>
      <c r="D27" s="22">
        <v>1</v>
      </c>
      <c r="E27" s="9">
        <f t="shared" si="0"/>
        <v>3</v>
      </c>
      <c r="F27" s="10">
        <f t="shared" si="1"/>
        <v>1.5</v>
      </c>
      <c r="G27" s="12">
        <f t="shared" si="2"/>
        <v>4.3078690407811595E-3</v>
      </c>
      <c r="H27" s="9">
        <f t="shared" si="3"/>
        <v>0.26708788052843191</v>
      </c>
      <c r="I27" s="21">
        <f>ROUND(H27,0)</f>
        <v>0</v>
      </c>
    </row>
    <row r="28" spans="1:9" ht="15">
      <c r="A28" s="17">
        <v>25</v>
      </c>
      <c r="B28" s="23" t="s">
        <v>31</v>
      </c>
      <c r="C28" s="22">
        <v>3</v>
      </c>
      <c r="D28" s="22">
        <v>2</v>
      </c>
      <c r="E28" s="9">
        <f t="shared" si="0"/>
        <v>5</v>
      </c>
      <c r="F28" s="10">
        <f t="shared" si="1"/>
        <v>2.5</v>
      </c>
      <c r="G28" s="12">
        <f t="shared" si="2"/>
        <v>7.1797817346352663E-3</v>
      </c>
      <c r="H28" s="9">
        <f t="shared" si="3"/>
        <v>0.44514646754738652</v>
      </c>
      <c r="I28" s="21">
        <v>0</v>
      </c>
    </row>
    <row r="29" spans="1:9" ht="15">
      <c r="A29" s="17">
        <v>26</v>
      </c>
      <c r="B29" s="5" t="s">
        <v>17</v>
      </c>
      <c r="C29" s="22">
        <v>2</v>
      </c>
      <c r="D29" s="22">
        <v>0</v>
      </c>
      <c r="E29" s="9">
        <f t="shared" si="0"/>
        <v>2</v>
      </c>
      <c r="F29" s="10">
        <f t="shared" si="1"/>
        <v>1</v>
      </c>
      <c r="G29" s="12">
        <f t="shared" si="2"/>
        <v>2.8719126938541065E-3</v>
      </c>
      <c r="H29" s="9">
        <f t="shared" si="3"/>
        <v>0.17805858701895461</v>
      </c>
      <c r="I29" s="21">
        <v>0</v>
      </c>
    </row>
    <row r="30" spans="1:9" ht="15">
      <c r="A30" s="17">
        <v>27</v>
      </c>
      <c r="B30" s="23" t="s">
        <v>32</v>
      </c>
      <c r="C30" s="22">
        <v>2</v>
      </c>
      <c r="D30" s="22">
        <v>0</v>
      </c>
      <c r="E30" s="9">
        <f t="shared" si="0"/>
        <v>2</v>
      </c>
      <c r="F30" s="10">
        <f t="shared" si="1"/>
        <v>1</v>
      </c>
      <c r="G30" s="12">
        <f t="shared" si="2"/>
        <v>2.8719126938541065E-3</v>
      </c>
      <c r="H30" s="9">
        <f t="shared" si="3"/>
        <v>0.17805858701895461</v>
      </c>
      <c r="I30" s="21">
        <f>ROUND(H30,0)</f>
        <v>0</v>
      </c>
    </row>
    <row r="31" spans="1:9" ht="15">
      <c r="A31" s="17">
        <v>28</v>
      </c>
      <c r="B31" s="5" t="s">
        <v>8</v>
      </c>
      <c r="C31" s="22">
        <v>1</v>
      </c>
      <c r="D31" s="22">
        <v>0</v>
      </c>
      <c r="E31" s="9">
        <f t="shared" si="0"/>
        <v>1</v>
      </c>
      <c r="F31" s="10">
        <f t="shared" si="1"/>
        <v>0.5</v>
      </c>
      <c r="G31" s="12">
        <f t="shared" si="2"/>
        <v>1.4359563469270532E-3</v>
      </c>
      <c r="H31" s="9">
        <f t="shared" si="3"/>
        <v>8.9029293509477303E-2</v>
      </c>
      <c r="I31" s="13">
        <f>ROUND(H31,0)</f>
        <v>0</v>
      </c>
    </row>
    <row r="32" spans="1:9">
      <c r="F32" s="11">
        <f>SUM(F4:F31)</f>
        <v>348.20000000000005</v>
      </c>
      <c r="G32" s="18">
        <f>SUM(G4:G31)</f>
        <v>1</v>
      </c>
      <c r="H32" s="8">
        <f t="shared" ref="H32" si="6">G32*$H$2</f>
        <v>62</v>
      </c>
      <c r="I32" s="8">
        <f t="shared" ref="I32" si="7">ROUND(H32,0)</f>
        <v>62</v>
      </c>
    </row>
    <row r="33" spans="7:9">
      <c r="G33" s="18"/>
    </row>
    <row r="34" spans="7:9">
      <c r="I34" s="14"/>
    </row>
  </sheetData>
  <sortState ref="B4:N35">
    <sortCondition descending="1" ref="E4:E35"/>
  </sortState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roboczy na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2011-02-21T11:15:54Z</cp:lastPrinted>
  <dcterms:created xsi:type="dcterms:W3CDTF">2006-09-22T13:37:51Z</dcterms:created>
  <dcterms:modified xsi:type="dcterms:W3CDTF">2017-01-23T18:27:15Z</dcterms:modified>
</cp:coreProperties>
</file>